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Touro\TOURO\JONTE\Epiphany\Here We Stand\Priority 2022\August 2023 Town Hall\"/>
    </mc:Choice>
  </mc:AlternateContent>
  <xr:revisionPtr revIDLastSave="0" documentId="13_ncr:1_{E6ECA337-33CA-4C97-963C-6A6C8D3C046A}" xr6:coauthVersionLast="47" xr6:coauthVersionMax="47" xr10:uidLastSave="{00000000-0000-0000-0000-000000000000}"/>
  <bookViews>
    <workbookView xWindow="-110" yWindow="-110" windowWidth="19420" windowHeight="10300" xr2:uid="{AF9965A9-0185-4944-915D-948C49997914}"/>
  </bookViews>
  <sheets>
    <sheet name="HWS Budget Print Ou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E37" i="3"/>
  <c r="G35" i="3"/>
  <c r="G32" i="3"/>
  <c r="G29" i="3"/>
  <c r="G27" i="3"/>
  <c r="G26" i="3"/>
  <c r="G25" i="3"/>
  <c r="G24" i="3"/>
  <c r="G22" i="3"/>
  <c r="G11" i="3"/>
  <c r="G8" i="3"/>
  <c r="G7" i="3"/>
  <c r="G37" i="3" l="1"/>
</calcChain>
</file>

<file path=xl/sharedStrings.xml><?xml version="1.0" encoding="utf-8"?>
<sst xmlns="http://schemas.openxmlformats.org/spreadsheetml/2006/main" count="42" uniqueCount="38">
  <si>
    <t>Here We Stand Budget</t>
  </si>
  <si>
    <t>Construction Cost Estimate</t>
  </si>
  <si>
    <t>10% Contingency</t>
  </si>
  <si>
    <t>Reimbusables - Allowance</t>
  </si>
  <si>
    <t>Audio/Video Consultant</t>
  </si>
  <si>
    <t>Excluded</t>
  </si>
  <si>
    <t>Acoustical Consultant</t>
  </si>
  <si>
    <t>Professional Services</t>
  </si>
  <si>
    <t xml:space="preserve">Construction  </t>
  </si>
  <si>
    <t>Soft Cost Owner Expenses</t>
  </si>
  <si>
    <t>1. Site Survey*</t>
  </si>
  <si>
    <t>2. Asbestos Survey*</t>
  </si>
  <si>
    <t>3. Asbestos Abatement</t>
  </si>
  <si>
    <t>6. Phone &amp; Data Cabling; WiFi</t>
  </si>
  <si>
    <t>7. Signage &amp; Graphics (excluding monument sign)</t>
  </si>
  <si>
    <t>8. Building Permits and Fees</t>
  </si>
  <si>
    <t>9. Furniture, Fixtures &amp; Equipment</t>
  </si>
  <si>
    <t>10. Accessibility Plan Review &amp; Inspection</t>
  </si>
  <si>
    <t>11. Liturgical Furniture</t>
  </si>
  <si>
    <t>N/A</t>
  </si>
  <si>
    <t>Other Owner Expenses</t>
  </si>
  <si>
    <t>Loan Legal Fees</t>
  </si>
  <si>
    <t>Miscellaneous Support / Contingency (~2.6%)</t>
  </si>
  <si>
    <t>Current</t>
  </si>
  <si>
    <t>TOTAL</t>
  </si>
  <si>
    <t>Savings</t>
  </si>
  <si>
    <t>Civil Engineer</t>
  </si>
  <si>
    <t>* Expense already paid</t>
  </si>
  <si>
    <t>Generosity Consultant*</t>
  </si>
  <si>
    <t>Communications Consultant*</t>
  </si>
  <si>
    <t>5. Organ*</t>
  </si>
  <si>
    <t>4. Audio/Video/Lighting Cabling &amp; Equipment</t>
  </si>
  <si>
    <t>TOTAL EXPENDITURES TO DATE</t>
  </si>
  <si>
    <t>Architectural/Engineering Design Fees** (12%):</t>
  </si>
  <si>
    <t>New Organ</t>
  </si>
  <si>
    <t>Stage 4</t>
  </si>
  <si>
    <t>** $115,235 paid to SRA</t>
  </si>
  <si>
    <t>Approved Stage 4 Budget: $293,000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</si>
</sst>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>
      <alignment vertical="top"/>
    </xf>
  </cellStyleXfs>
  <cellXfs count="21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0" fontId="5" fillId="0" borderId="0" xfId="0" applyFont="1"/>
    <xf numFmtId="6" fontId="0" fillId="2" borderId="1" xfId="0" applyNumberFormat="1" applyFill="1" applyBorder="1"/>
    <xf numFmtId="0" fontId="4" fillId="3" borderId="1" xfId="0" applyFont="1" applyFill="1" applyBorder="1"/>
    <xf numFmtId="6" fontId="4" fillId="3" borderId="1" xfId="0" applyNumberFormat="1" applyFont="1" applyFill="1" applyBorder="1"/>
    <xf numFmtId="44" fontId="0" fillId="0" borderId="0" xfId="1" applyFont="1"/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/>
    <xf numFmtId="164" fontId="1" fillId="0" borderId="1" xfId="1" applyNumberFormat="1" applyFont="1" applyBorder="1"/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</cellXfs>
  <cellStyles count="3">
    <cellStyle name="Currency" xfId="1" builtinId="4"/>
    <cellStyle name="Normal" xfId="0" builtinId="0"/>
    <cellStyle name="Normal 2" xfId="2" xr:uid="{BAD410D6-9F3C-4299-BF01-511DC64C7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257E-42BD-45C8-9196-AFCDCC24C8F0}">
  <sheetPr>
    <pageSetUpPr fitToPage="1"/>
  </sheetPr>
  <dimension ref="A2:M43"/>
  <sheetViews>
    <sheetView tabSelected="1" workbookViewId="0">
      <selection activeCell="C41" sqref="C41"/>
    </sheetView>
  </sheetViews>
  <sheetFormatPr defaultRowHeight="14.5" x14ac:dyDescent="0.35"/>
  <cols>
    <col min="1" max="1" width="25.90625" customWidth="1"/>
    <col min="2" max="2" width="3.453125" customWidth="1"/>
    <col min="3" max="3" width="14.90625" customWidth="1"/>
    <col min="4" max="4" width="2.1796875" customWidth="1"/>
    <col min="5" max="5" width="14.90625" customWidth="1"/>
    <col min="6" max="6" width="12.6328125" customWidth="1"/>
    <col min="7" max="7" width="10.1796875" customWidth="1"/>
    <col min="9" max="9" width="12.08984375" bestFit="1" customWidth="1"/>
  </cols>
  <sheetData>
    <row r="2" spans="1:10" ht="23.5" x14ac:dyDescent="0.55000000000000004">
      <c r="A2" s="18" t="s">
        <v>0</v>
      </c>
      <c r="B2" s="18"/>
      <c r="C2" s="18"/>
      <c r="D2" s="18"/>
      <c r="E2" s="18"/>
    </row>
    <row r="4" spans="1:10" s="16" customFormat="1" x14ac:dyDescent="0.35">
      <c r="A4" s="14"/>
      <c r="B4" s="14"/>
      <c r="C4" s="15">
        <v>44901</v>
      </c>
      <c r="D4" s="15"/>
      <c r="E4" s="11" t="s">
        <v>23</v>
      </c>
      <c r="G4" s="11" t="s">
        <v>25</v>
      </c>
    </row>
    <row r="5" spans="1:10" x14ac:dyDescent="0.35">
      <c r="A5" s="1"/>
      <c r="B5" s="1"/>
      <c r="C5" s="1"/>
      <c r="D5" s="1"/>
      <c r="E5" s="1"/>
      <c r="G5" s="1"/>
    </row>
    <row r="6" spans="1:10" x14ac:dyDescent="0.35">
      <c r="A6" s="5" t="s">
        <v>8</v>
      </c>
      <c r="B6" s="1"/>
      <c r="C6" s="1"/>
      <c r="D6" s="1"/>
      <c r="E6" s="1"/>
      <c r="G6" s="1"/>
    </row>
    <row r="7" spans="1:10" x14ac:dyDescent="0.35">
      <c r="A7" s="1" t="s">
        <v>1</v>
      </c>
      <c r="B7" s="1"/>
      <c r="C7" s="2">
        <v>2237385</v>
      </c>
      <c r="D7" s="2"/>
      <c r="E7" s="7">
        <v>1444918</v>
      </c>
      <c r="G7" s="2">
        <f>C7-E7</f>
        <v>792467</v>
      </c>
    </row>
    <row r="8" spans="1:10" x14ac:dyDescent="0.35">
      <c r="A8" s="1" t="s">
        <v>2</v>
      </c>
      <c r="B8" s="1"/>
      <c r="C8" s="2">
        <v>228890</v>
      </c>
      <c r="D8" s="2"/>
      <c r="E8" s="7">
        <v>144492</v>
      </c>
      <c r="G8" s="2">
        <f>C8-E8</f>
        <v>84398</v>
      </c>
    </row>
    <row r="9" spans="1:10" x14ac:dyDescent="0.35">
      <c r="A9" s="1"/>
      <c r="B9" s="1"/>
      <c r="C9" s="2"/>
      <c r="D9" s="2"/>
      <c r="E9" s="2"/>
      <c r="G9" s="2"/>
    </row>
    <row r="10" spans="1:10" x14ac:dyDescent="0.35">
      <c r="A10" s="5" t="s">
        <v>7</v>
      </c>
      <c r="B10" s="1"/>
      <c r="C10" s="1"/>
      <c r="D10" s="1"/>
      <c r="E10" s="1"/>
      <c r="G10" s="2"/>
    </row>
    <row r="11" spans="1:10" ht="29" x14ac:dyDescent="0.35">
      <c r="A11" s="19" t="s">
        <v>33</v>
      </c>
      <c r="B11" s="1"/>
      <c r="C11" s="2">
        <v>268486</v>
      </c>
      <c r="D11" s="2"/>
      <c r="E11" s="7">
        <v>173390</v>
      </c>
      <c r="G11" s="2">
        <f t="shared" ref="G11:G37" si="0">C11-E11</f>
        <v>95096</v>
      </c>
      <c r="I11" s="10"/>
    </row>
    <row r="12" spans="1:10" x14ac:dyDescent="0.35">
      <c r="A12" s="1" t="s">
        <v>3</v>
      </c>
      <c r="B12" s="1"/>
      <c r="C12" s="2">
        <v>10000</v>
      </c>
      <c r="D12" s="2"/>
      <c r="E12" s="2">
        <v>10000</v>
      </c>
      <c r="G12" s="2"/>
      <c r="J12" s="10"/>
    </row>
    <row r="13" spans="1:10" x14ac:dyDescent="0.35">
      <c r="A13" s="1"/>
      <c r="B13" s="1"/>
      <c r="C13" s="1"/>
      <c r="D13" s="1"/>
      <c r="E13" s="1"/>
      <c r="G13" s="2"/>
    </row>
    <row r="14" spans="1:10" x14ac:dyDescent="0.35">
      <c r="A14" s="1" t="s">
        <v>4</v>
      </c>
      <c r="B14" s="1"/>
      <c r="C14" s="1" t="s">
        <v>5</v>
      </c>
      <c r="D14" s="1"/>
      <c r="E14" s="1" t="s">
        <v>5</v>
      </c>
      <c r="G14" s="2"/>
    </row>
    <row r="15" spans="1:10" x14ac:dyDescent="0.35">
      <c r="A15" s="1" t="s">
        <v>6</v>
      </c>
      <c r="B15" s="1"/>
      <c r="C15" s="1" t="s">
        <v>5</v>
      </c>
      <c r="D15" s="1"/>
      <c r="E15" s="1" t="s">
        <v>5</v>
      </c>
      <c r="G15" s="2"/>
    </row>
    <row r="16" spans="1:10" x14ac:dyDescent="0.35">
      <c r="A16" s="1" t="s">
        <v>26</v>
      </c>
      <c r="B16" s="1"/>
      <c r="C16" s="2">
        <v>10000</v>
      </c>
      <c r="D16" s="2"/>
      <c r="E16" s="2">
        <v>10000</v>
      </c>
      <c r="G16" s="2"/>
    </row>
    <row r="17" spans="1:13" x14ac:dyDescent="0.35">
      <c r="A17" s="1"/>
      <c r="B17" s="1"/>
      <c r="C17" s="1"/>
      <c r="D17" s="1"/>
      <c r="E17" s="1"/>
      <c r="G17" s="2"/>
    </row>
    <row r="18" spans="1:13" x14ac:dyDescent="0.35">
      <c r="A18" s="5" t="s">
        <v>9</v>
      </c>
      <c r="B18" s="1"/>
      <c r="C18" s="1"/>
      <c r="D18" s="1"/>
      <c r="E18" s="1"/>
      <c r="G18" s="2"/>
    </row>
    <row r="19" spans="1:13" x14ac:dyDescent="0.35">
      <c r="A19" s="20" t="s">
        <v>10</v>
      </c>
      <c r="B19" s="1"/>
      <c r="C19" s="2">
        <v>11250</v>
      </c>
      <c r="D19" s="2"/>
      <c r="E19" s="2">
        <v>11250</v>
      </c>
      <c r="G19" s="2"/>
    </row>
    <row r="20" spans="1:13" x14ac:dyDescent="0.35">
      <c r="A20" s="20" t="s">
        <v>11</v>
      </c>
      <c r="B20" s="1"/>
      <c r="C20" s="2">
        <v>500</v>
      </c>
      <c r="D20" s="2"/>
      <c r="E20" s="2">
        <v>500</v>
      </c>
      <c r="G20" s="2"/>
    </row>
    <row r="21" spans="1:13" x14ac:dyDescent="0.35">
      <c r="A21" s="1" t="s">
        <v>12</v>
      </c>
      <c r="B21" s="1"/>
      <c r="C21" s="1" t="s">
        <v>19</v>
      </c>
      <c r="D21" s="1"/>
      <c r="E21" s="1" t="s">
        <v>19</v>
      </c>
      <c r="G21" s="2"/>
    </row>
    <row r="22" spans="1:13" ht="29" x14ac:dyDescent="0.35">
      <c r="A22" s="3" t="s">
        <v>31</v>
      </c>
      <c r="B22" s="1"/>
      <c r="C22" s="2">
        <v>150000</v>
      </c>
      <c r="D22" s="2"/>
      <c r="E22" s="2">
        <v>161000</v>
      </c>
      <c r="G22" s="2">
        <f t="shared" si="0"/>
        <v>-11000</v>
      </c>
    </row>
    <row r="23" spans="1:13" x14ac:dyDescent="0.35">
      <c r="A23" s="20" t="s">
        <v>30</v>
      </c>
      <c r="B23" s="1"/>
      <c r="C23" s="2">
        <v>101000</v>
      </c>
      <c r="D23" s="2"/>
      <c r="E23" s="2">
        <v>101000</v>
      </c>
      <c r="G23" s="2"/>
    </row>
    <row r="24" spans="1:13" x14ac:dyDescent="0.35">
      <c r="A24" s="3" t="s">
        <v>13</v>
      </c>
      <c r="B24" s="1"/>
      <c r="C24" s="2">
        <v>25000</v>
      </c>
      <c r="D24" s="2"/>
      <c r="E24" s="7">
        <v>15000</v>
      </c>
      <c r="G24" s="2">
        <f t="shared" si="0"/>
        <v>10000</v>
      </c>
    </row>
    <row r="25" spans="1:13" ht="29" x14ac:dyDescent="0.35">
      <c r="A25" s="3" t="s">
        <v>14</v>
      </c>
      <c r="B25" s="1"/>
      <c r="C25" s="2">
        <v>15000</v>
      </c>
      <c r="D25" s="2"/>
      <c r="E25" s="7">
        <v>0</v>
      </c>
      <c r="G25" s="2">
        <f t="shared" si="0"/>
        <v>15000</v>
      </c>
      <c r="M25" s="10"/>
    </row>
    <row r="26" spans="1:13" x14ac:dyDescent="0.35">
      <c r="A26" s="3" t="s">
        <v>15</v>
      </c>
      <c r="B26" s="1"/>
      <c r="C26" s="2">
        <v>22374</v>
      </c>
      <c r="D26" s="2"/>
      <c r="E26" s="7">
        <v>14449</v>
      </c>
      <c r="G26" s="2">
        <f t="shared" si="0"/>
        <v>7925</v>
      </c>
    </row>
    <row r="27" spans="1:13" ht="29" x14ac:dyDescent="0.35">
      <c r="A27" s="3" t="s">
        <v>16</v>
      </c>
      <c r="B27" s="1"/>
      <c r="C27" s="2">
        <v>126000</v>
      </c>
      <c r="D27" s="2"/>
      <c r="E27" s="7">
        <v>35000</v>
      </c>
      <c r="G27" s="2">
        <f t="shared" si="0"/>
        <v>91000</v>
      </c>
    </row>
    <row r="28" spans="1:13" ht="29" x14ac:dyDescent="0.35">
      <c r="A28" s="3" t="s">
        <v>17</v>
      </c>
      <c r="B28" s="1"/>
      <c r="C28" s="2">
        <v>1500</v>
      </c>
      <c r="D28" s="2"/>
      <c r="E28" s="2">
        <v>1500</v>
      </c>
      <c r="G28" s="2"/>
    </row>
    <row r="29" spans="1:13" x14ac:dyDescent="0.35">
      <c r="A29" s="3" t="s">
        <v>18</v>
      </c>
      <c r="B29" s="1"/>
      <c r="C29" s="2">
        <v>100000</v>
      </c>
      <c r="D29" s="2"/>
      <c r="E29" s="7">
        <v>0</v>
      </c>
      <c r="G29" s="2">
        <f t="shared" si="0"/>
        <v>100000</v>
      </c>
    </row>
    <row r="30" spans="1:13" x14ac:dyDescent="0.35">
      <c r="A30" s="1"/>
      <c r="B30" s="1"/>
      <c r="C30" s="1"/>
      <c r="D30" s="1"/>
      <c r="E30" s="1"/>
      <c r="G30" s="2"/>
    </row>
    <row r="31" spans="1:13" x14ac:dyDescent="0.35">
      <c r="A31" s="5" t="s">
        <v>20</v>
      </c>
      <c r="B31" s="1"/>
      <c r="C31" s="1"/>
      <c r="D31" s="1"/>
      <c r="E31" s="1"/>
      <c r="G31" s="2"/>
    </row>
    <row r="32" spans="1:13" x14ac:dyDescent="0.35">
      <c r="A32" s="20" t="s">
        <v>28</v>
      </c>
      <c r="B32" s="1"/>
      <c r="C32" s="2">
        <v>58000</v>
      </c>
      <c r="D32" s="2"/>
      <c r="E32" s="7">
        <v>55100</v>
      </c>
      <c r="G32" s="2">
        <f t="shared" si="0"/>
        <v>2900</v>
      </c>
    </row>
    <row r="33" spans="1:7" x14ac:dyDescent="0.35">
      <c r="A33" s="20" t="s">
        <v>29</v>
      </c>
      <c r="B33" s="1"/>
      <c r="C33" s="2">
        <v>18000</v>
      </c>
      <c r="D33" s="2"/>
      <c r="E33" s="2">
        <v>18000</v>
      </c>
      <c r="G33" s="2"/>
    </row>
    <row r="34" spans="1:7" x14ac:dyDescent="0.35">
      <c r="A34" s="1" t="s">
        <v>21</v>
      </c>
      <c r="B34" s="1"/>
      <c r="C34" s="2">
        <v>1000</v>
      </c>
      <c r="D34" s="2"/>
      <c r="E34" s="2">
        <v>1000</v>
      </c>
      <c r="G34" s="2"/>
    </row>
    <row r="35" spans="1:7" ht="29" x14ac:dyDescent="0.35">
      <c r="A35" s="3" t="s">
        <v>22</v>
      </c>
      <c r="B35" s="1"/>
      <c r="C35" s="2">
        <v>89000</v>
      </c>
      <c r="D35" s="2"/>
      <c r="E35" s="7">
        <v>59000</v>
      </c>
      <c r="G35" s="2">
        <f t="shared" si="0"/>
        <v>30000</v>
      </c>
    </row>
    <row r="36" spans="1:7" x14ac:dyDescent="0.35">
      <c r="A36" s="1"/>
      <c r="B36" s="1"/>
      <c r="C36" s="1"/>
      <c r="D36" s="1"/>
      <c r="E36" s="1"/>
      <c r="G36" s="2"/>
    </row>
    <row r="37" spans="1:7" s="6" customFormat="1" ht="18.5" x14ac:dyDescent="0.45">
      <c r="A37" s="8" t="s">
        <v>24</v>
      </c>
      <c r="B37" s="8"/>
      <c r="C37" s="9">
        <f>SUM(C7:C35)</f>
        <v>3473385</v>
      </c>
      <c r="D37" s="8"/>
      <c r="E37" s="9">
        <f>SUM(E7:E35)</f>
        <v>2255599</v>
      </c>
      <c r="G37" s="2">
        <f t="shared" si="0"/>
        <v>1217786</v>
      </c>
    </row>
    <row r="39" spans="1:7" x14ac:dyDescent="0.35">
      <c r="E39" s="17" t="s">
        <v>32</v>
      </c>
      <c r="F39" s="17"/>
    </row>
    <row r="40" spans="1:7" x14ac:dyDescent="0.35">
      <c r="A40" s="20" t="s">
        <v>27</v>
      </c>
      <c r="E40" s="4" t="s">
        <v>34</v>
      </c>
      <c r="F40" s="12">
        <v>99670</v>
      </c>
    </row>
    <row r="41" spans="1:7" x14ac:dyDescent="0.35">
      <c r="A41" s="20" t="s">
        <v>36</v>
      </c>
      <c r="E41" s="4" t="s">
        <v>35</v>
      </c>
      <c r="F41" s="13">
        <v>202600</v>
      </c>
    </row>
    <row r="43" spans="1:7" x14ac:dyDescent="0.35">
      <c r="E43" t="s">
        <v>37</v>
      </c>
    </row>
  </sheetData>
  <mergeCells count="2">
    <mergeCell ref="E39:F39"/>
    <mergeCell ref="A2:E2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HWS Budget Print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Jonte Greer</dc:creator>
  <cp:lastModifiedBy>Jonte Greer</cp:lastModifiedBy>
  <cp:lastPrinted>2023-08-26T21:34:36Z</cp:lastPrinted>
  <dcterms:created xsi:type="dcterms:W3CDTF">2023-08-23T03:43:13Z</dcterms:created>
  <dcterms:modified xsi:type="dcterms:W3CDTF">2023-08-26T21:37:29Z</dcterms:modified>
</cp:coreProperties>
</file>